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.polegri.INTERNO\Desktop\"/>
    </mc:Choice>
  </mc:AlternateContent>
  <workbookProtection workbookPassword="E666" lockStructure="1"/>
  <bookViews>
    <workbookView xWindow="0" yWindow="0" windowWidth="28800" windowHeight="11835"/>
  </bookViews>
  <sheets>
    <sheet name="J_INF_2p" sheetId="1" r:id="rId1"/>
  </sheets>
  <definedNames>
    <definedName name="_xlnm.Print_Area" localSheetId="0">J_INF_2p!$A$1:$I$31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L15" i="1"/>
  <c r="K15" i="1"/>
  <c r="A17" i="1" s="1"/>
  <c r="M15" i="1" l="1"/>
  <c r="I16" i="1"/>
  <c r="N15" i="1"/>
  <c r="H16" i="1"/>
  <c r="O15" i="1" s="1"/>
  <c r="N23" i="1" l="1"/>
  <c r="O23" i="1" s="1"/>
  <c r="I24" i="1" s="1"/>
  <c r="M23" i="1"/>
  <c r="A26" i="1" s="1"/>
  <c r="O25" i="1" l="1"/>
</calcChain>
</file>

<file path=xl/sharedStrings.xml><?xml version="1.0" encoding="utf-8"?>
<sst xmlns="http://schemas.openxmlformats.org/spreadsheetml/2006/main" count="37" uniqueCount="37">
  <si>
    <t>Cod. B5 Esperto Junior in discipline " Informatice" INF-J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</si>
  <si>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</si>
  <si>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</si>
  <si>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</si>
  <si>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</si>
  <si>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</si>
  <si>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</si>
  <si>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 xml:space="preserve">Altre attività tecniche </t>
  </si>
  <si>
    <t>Numero quadrimestri         (0,75 p. per quad.)</t>
  </si>
  <si>
    <t>Numero quadrimestri         (0,60 p. per quad.)</t>
  </si>
  <si>
    <t>Esperienza nell'utilizzo di piattaforme gestionali e/o relative alla pubblica amministrazione;</t>
  </si>
  <si>
    <t>Esperienza nell'utilizzo del linguaggio SQL/PHP e JAVA;</t>
  </si>
  <si>
    <t>Esperienza nella gestione di sistemi database;</t>
  </si>
  <si>
    <t>Esperienza di digitalizzazione della pubblica amministrazione (CAD, Agenda Digitale)</t>
  </si>
  <si>
    <t>sum coo</t>
  </si>
  <si>
    <t>sum altre</t>
  </si>
  <si>
    <t>tot</t>
  </si>
  <si>
    <t>diff punti</t>
  </si>
  <si>
    <t>punti tab 2</t>
  </si>
  <si>
    <t xml:space="preserve">TOTALE FATTORI DI VALUTAZIONE </t>
  </si>
  <si>
    <t>Lett.</t>
  </si>
  <si>
    <t>Tabella 2: REQUISITI AGGIUNTIVI                                                                                                                         FATTORI DI VALUTAZIONE  per max 3 anni ed un totale di 3,15 punti</t>
  </si>
  <si>
    <t>Numero quadrimestri         (0,35 p. per quad.)</t>
  </si>
  <si>
    <t>A</t>
  </si>
  <si>
    <t>Precedente esperienza sul SIAN;</t>
  </si>
  <si>
    <t>B</t>
  </si>
  <si>
    <t>Formazione e/o esperienza in materia di digitalizzazione della pubblica amministrazione (CAD, Agenza Digitale)</t>
  </si>
  <si>
    <t>sum agg</t>
  </si>
  <si>
    <t>tot compl</t>
  </si>
  <si>
    <t>diff quadr</t>
  </si>
  <si>
    <t>punti attrib</t>
  </si>
  <si>
    <t>TOTALE REQUISITI AGGIUNTIVI</t>
  </si>
  <si>
    <t>Inserire il numero dei quadrimestri (calcolati secondo le istruzioni riportate all'art. 6 dell'avviso pubblico) nelle celle non ombreggiate delle colonne relative al Coordinamento, Altre attività tecniche e Requisiti aggiuntivi.</t>
  </si>
  <si>
    <t>N.B.: Le attività di cui alla Tabella 2 potranno essere computate cumulativamente per un periodo massimo di 9 quadrimestri (massimo punti cumulabili 2,25)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</si>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</sst>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darkUp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1" fontId="0" fillId="0" borderId="4" xfId="0" applyNumberFormat="1" applyBorder="1" applyProtection="1">
      <protection locked="0"/>
    </xf>
    <xf numFmtId="0" fontId="0" fillId="2" borderId="4" xfId="0" applyFill="1" applyBorder="1" applyProtection="1"/>
    <xf numFmtId="0" fontId="7" fillId="3" borderId="5" xfId="0" applyFont="1" applyFill="1" applyBorder="1" applyAlignment="1" applyProtection="1">
      <alignment horizontal="justify" vertical="top" wrapText="1"/>
    </xf>
    <xf numFmtId="0" fontId="7" fillId="3" borderId="13" xfId="0" applyFont="1" applyFill="1" applyBorder="1" applyAlignment="1" applyProtection="1">
      <alignment horizontal="justify" vertical="top" wrapText="1"/>
    </xf>
    <xf numFmtId="0" fontId="7" fillId="3" borderId="6" xfId="0" applyFont="1" applyFill="1" applyBorder="1" applyAlignment="1" applyProtection="1">
      <alignment horizontal="justify" vertical="top" wrapText="1"/>
    </xf>
    <xf numFmtId="1" fontId="0" fillId="3" borderId="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13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1" fontId="0" fillId="2" borderId="4" xfId="0" applyNumberFormat="1" applyFill="1" applyBorder="1" applyProtection="1"/>
    <xf numFmtId="0" fontId="4" fillId="0" borderId="0" xfId="0" applyFont="1"/>
    <xf numFmtId="1" fontId="0" fillId="0" borderId="0" xfId="0" applyNumberFormat="1"/>
    <xf numFmtId="2" fontId="0" fillId="0" borderId="0" xfId="0" applyNumberFormat="1"/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2" fontId="0" fillId="0" borderId="4" xfId="0" applyNumberFormat="1" applyBorder="1" applyProtection="1"/>
    <xf numFmtId="0" fontId="8" fillId="0" borderId="8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14" fontId="0" fillId="0" borderId="4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B4" sqref="B4:D4"/>
    </sheetView>
  </sheetViews>
  <sheetFormatPr defaultRowHeight="15" x14ac:dyDescent="0.25"/>
  <cols>
    <col min="1" max="1" width="5" bestFit="1" customWidth="1"/>
    <col min="2" max="2" width="7.85546875" customWidth="1"/>
    <col min="3" max="5" width="12" customWidth="1"/>
    <col min="8" max="8" width="15.140625" customWidth="1"/>
    <col min="9" max="9" width="13.140625" customWidth="1"/>
    <col min="10" max="11" width="9.140625" hidden="1" customWidth="1"/>
    <col min="12" max="12" width="9.7109375" hidden="1" customWidth="1"/>
    <col min="13" max="15" width="9.140625" hidden="1" customWidth="1"/>
  </cols>
  <sheetData>
    <row r="1" spans="1:15" ht="30.75" customHeigh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15" ht="9.9499999999999993" customHeight="1" x14ac:dyDescent="0.3">
      <c r="A2" s="5"/>
      <c r="B2" s="5"/>
      <c r="C2" s="5"/>
      <c r="D2" s="5"/>
      <c r="E2" s="5"/>
      <c r="F2" s="6"/>
      <c r="G2" s="6"/>
      <c r="H2" s="6"/>
      <c r="I2" s="6"/>
    </row>
    <row r="3" spans="1:15" ht="12" customHeight="1" x14ac:dyDescent="0.25">
      <c r="A3" s="6"/>
      <c r="B3" s="7" t="s">
        <v>1</v>
      </c>
      <c r="C3" s="7"/>
      <c r="D3" s="7"/>
      <c r="E3" s="7" t="s">
        <v>2</v>
      </c>
      <c r="F3" s="7"/>
      <c r="G3" s="7"/>
      <c r="H3" s="7" t="s">
        <v>3</v>
      </c>
      <c r="I3" s="7"/>
    </row>
    <row r="4" spans="1:15" ht="18.75" x14ac:dyDescent="0.3">
      <c r="A4" s="5"/>
      <c r="B4" s="8"/>
      <c r="C4" s="8"/>
      <c r="D4" s="8"/>
      <c r="E4" s="8"/>
      <c r="F4" s="8"/>
      <c r="G4" s="8"/>
      <c r="H4" s="9"/>
      <c r="I4" s="10"/>
    </row>
    <row r="5" spans="1:15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15" ht="30" customHeight="1" x14ac:dyDescent="0.25">
      <c r="A6" s="11" t="s">
        <v>4</v>
      </c>
      <c r="B6" s="12" t="s">
        <v>5</v>
      </c>
      <c r="C6" s="13"/>
      <c r="D6" s="13"/>
      <c r="E6" s="13"/>
      <c r="F6" s="13"/>
      <c r="G6" s="14"/>
      <c r="H6" s="15" t="s">
        <v>6</v>
      </c>
      <c r="I6" s="15" t="s">
        <v>7</v>
      </c>
    </row>
    <row r="7" spans="1:15" ht="45.75" customHeight="1" x14ac:dyDescent="0.25">
      <c r="A7" s="11"/>
      <c r="B7" s="16"/>
      <c r="C7" s="17"/>
      <c r="D7" s="17"/>
      <c r="E7" s="17"/>
      <c r="F7" s="17"/>
      <c r="G7" s="18"/>
      <c r="H7" s="19" t="s">
        <v>8</v>
      </c>
      <c r="I7" s="19" t="s">
        <v>9</v>
      </c>
    </row>
    <row r="8" spans="1:15" ht="50.1" customHeight="1" x14ac:dyDescent="0.25">
      <c r="A8" s="20">
        <v>1</v>
      </c>
      <c r="B8" s="21" t="s">
        <v>10</v>
      </c>
      <c r="C8" s="22"/>
      <c r="D8" s="22"/>
      <c r="E8" s="22"/>
      <c r="F8" s="22"/>
      <c r="G8" s="23"/>
      <c r="H8" s="24"/>
      <c r="I8" s="25"/>
    </row>
    <row r="9" spans="1:15" ht="43.5" customHeight="1" x14ac:dyDescent="0.25">
      <c r="A9" s="20">
        <v>2</v>
      </c>
      <c r="B9" s="21" t="s">
        <v>11</v>
      </c>
      <c r="C9" s="22"/>
      <c r="D9" s="22"/>
      <c r="E9" s="22"/>
      <c r="F9" s="22"/>
      <c r="G9" s="23"/>
      <c r="H9" s="24"/>
      <c r="I9" s="25"/>
    </row>
    <row r="10" spans="1:15" ht="42" customHeight="1" x14ac:dyDescent="0.25">
      <c r="A10" s="20">
        <v>3</v>
      </c>
      <c r="B10" s="26" t="s">
        <v>12</v>
      </c>
      <c r="C10" s="27"/>
      <c r="D10" s="27"/>
      <c r="E10" s="27"/>
      <c r="F10" s="27"/>
      <c r="G10" s="28"/>
      <c r="H10" s="29"/>
      <c r="I10" s="25"/>
    </row>
    <row r="11" spans="1:15" ht="26.25" customHeight="1" x14ac:dyDescent="0.25">
      <c r="A11" s="30"/>
      <c r="B11" s="31"/>
      <c r="C11" s="32"/>
      <c r="D11" s="32"/>
      <c r="E11" s="32"/>
      <c r="F11" s="32"/>
      <c r="G11" s="33"/>
      <c r="H11" s="34"/>
      <c r="I11" s="25"/>
    </row>
    <row r="12" spans="1:15" ht="52.5" customHeight="1" x14ac:dyDescent="0.25">
      <c r="A12" s="20">
        <v>4</v>
      </c>
      <c r="B12" s="21" t="s">
        <v>13</v>
      </c>
      <c r="C12" s="22"/>
      <c r="D12" s="22"/>
      <c r="E12" s="22"/>
      <c r="F12" s="22"/>
      <c r="G12" s="23"/>
      <c r="H12" s="25"/>
      <c r="I12" s="24"/>
    </row>
    <row r="13" spans="1:15" ht="38.25" customHeight="1" x14ac:dyDescent="0.25">
      <c r="A13" s="30"/>
      <c r="B13" s="31"/>
      <c r="C13" s="32"/>
      <c r="D13" s="32"/>
      <c r="E13" s="32"/>
      <c r="F13" s="32"/>
      <c r="G13" s="33"/>
      <c r="H13" s="25"/>
      <c r="I13" s="34"/>
    </row>
    <row r="14" spans="1:15" ht="37.5" customHeight="1" x14ac:dyDescent="0.25">
      <c r="A14" s="30"/>
      <c r="B14" s="31"/>
      <c r="C14" s="32"/>
      <c r="D14" s="32"/>
      <c r="E14" s="32"/>
      <c r="F14" s="32"/>
      <c r="G14" s="33"/>
      <c r="H14" s="25"/>
      <c r="I14" s="34"/>
      <c r="K14" s="35" t="s">
        <v>14</v>
      </c>
      <c r="L14" s="35" t="s">
        <v>15</v>
      </c>
      <c r="M14" s="35" t="s">
        <v>16</v>
      </c>
      <c r="N14" s="35" t="s">
        <v>17</v>
      </c>
      <c r="O14" s="35" t="s">
        <v>18</v>
      </c>
    </row>
    <row r="15" spans="1:15" ht="36.75" customHeight="1" x14ac:dyDescent="0.25">
      <c r="A15" s="30"/>
      <c r="B15" s="31"/>
      <c r="C15" s="32"/>
      <c r="D15" s="32"/>
      <c r="E15" s="32"/>
      <c r="F15" s="32"/>
      <c r="G15" s="33"/>
      <c r="H15" s="25"/>
      <c r="I15" s="34"/>
      <c r="K15" s="36">
        <f>H8+H9+H10+H11</f>
        <v>0</v>
      </c>
      <c r="L15" s="36">
        <f>I12+I13+I14+I15</f>
        <v>0</v>
      </c>
      <c r="M15" s="36">
        <f>K15+L15</f>
        <v>0</v>
      </c>
      <c r="N15" s="37">
        <f>((18-K15)*0.6)</f>
        <v>10.799999999999999</v>
      </c>
      <c r="O15" s="37">
        <f>H16+I16</f>
        <v>0</v>
      </c>
    </row>
    <row r="16" spans="1:15" x14ac:dyDescent="0.25">
      <c r="A16" s="38" t="s">
        <v>19</v>
      </c>
      <c r="B16" s="39"/>
      <c r="C16" s="39"/>
      <c r="D16" s="39"/>
      <c r="E16" s="39"/>
      <c r="F16" s="39"/>
      <c r="G16" s="40"/>
      <c r="H16" s="41">
        <f>IF(K15&gt;18,18*0.75,SUM(H8:H11)*0.75)</f>
        <v>0</v>
      </c>
      <c r="I16" s="41">
        <f>IF(K15&gt;18,0,IF(M15&gt;18,N15,(I12+I13+I14+I15)*0.6))</f>
        <v>0</v>
      </c>
    </row>
    <row r="17" spans="1:15" ht="20.100000000000001" customHeight="1" x14ac:dyDescent="0.25">
      <c r="A17" s="42" t="str">
        <f>IF(K15+L15&lt;9,"[*** ATT.NE!!! &gt; Domanda non ammissibile: quadrimestri inferiori a 9 &lt; ***]",IF(M15&gt;18,"*** Totale fattori di valutazione superiore al massimo previsto, punteggio riproporzionato ***",""))</f>
        <v>[*** ATT.NE!!! &gt; Domanda non ammissibile: quadrimestri inferiori a 9 &lt; ***]</v>
      </c>
      <c r="B17" s="42"/>
      <c r="C17" s="42"/>
      <c r="D17" s="42"/>
      <c r="E17" s="42"/>
      <c r="F17" s="42"/>
      <c r="G17" s="42"/>
      <c r="H17" s="42"/>
      <c r="I17" s="42"/>
    </row>
    <row r="18" spans="1:15" ht="9.9499999999999993" customHeight="1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15" ht="46.5" customHeight="1" x14ac:dyDescent="0.25">
      <c r="A19" s="43" t="s">
        <v>20</v>
      </c>
      <c r="B19" s="44" t="s">
        <v>21</v>
      </c>
      <c r="C19" s="45"/>
      <c r="D19" s="45"/>
      <c r="E19" s="45"/>
      <c r="F19" s="45"/>
      <c r="G19" s="45"/>
      <c r="H19" s="46"/>
      <c r="I19" s="47" t="s">
        <v>22</v>
      </c>
    </row>
    <row r="20" spans="1:15" ht="30.6" customHeight="1" x14ac:dyDescent="0.25">
      <c r="A20" s="48" t="s">
        <v>23</v>
      </c>
      <c r="B20" s="21" t="s">
        <v>24</v>
      </c>
      <c r="C20" s="22"/>
      <c r="D20" s="22"/>
      <c r="E20" s="22"/>
      <c r="F20" s="22"/>
      <c r="G20" s="22"/>
      <c r="H20" s="23"/>
      <c r="I20" s="24"/>
    </row>
    <row r="21" spans="1:15" ht="24.95" customHeight="1" x14ac:dyDescent="0.25">
      <c r="A21" s="48" t="s">
        <v>25</v>
      </c>
      <c r="B21" s="26" t="s">
        <v>26</v>
      </c>
      <c r="C21" s="27"/>
      <c r="D21" s="27"/>
      <c r="E21" s="27"/>
      <c r="F21" s="27"/>
      <c r="G21" s="27"/>
      <c r="H21" s="28"/>
      <c r="I21" s="29"/>
    </row>
    <row r="22" spans="1:15" ht="24.95" customHeight="1" x14ac:dyDescent="0.25">
      <c r="A22" s="49"/>
      <c r="B22" s="31"/>
      <c r="C22" s="32"/>
      <c r="D22" s="32"/>
      <c r="E22" s="32"/>
      <c r="F22" s="32"/>
      <c r="G22" s="32"/>
      <c r="H22" s="33"/>
      <c r="I22" s="34"/>
      <c r="K22" s="35" t="s">
        <v>27</v>
      </c>
      <c r="L22" s="35"/>
      <c r="M22" s="35" t="s">
        <v>28</v>
      </c>
      <c r="N22" s="35" t="s">
        <v>29</v>
      </c>
      <c r="O22" s="35" t="s">
        <v>30</v>
      </c>
    </row>
    <row r="23" spans="1:15" ht="24.95" customHeight="1" x14ac:dyDescent="0.25">
      <c r="A23" s="49"/>
      <c r="B23" s="31"/>
      <c r="C23" s="32"/>
      <c r="D23" s="32"/>
      <c r="E23" s="32"/>
      <c r="F23" s="32"/>
      <c r="G23" s="32"/>
      <c r="H23" s="33"/>
      <c r="I23" s="34"/>
      <c r="K23" s="36">
        <f>IF(I20+I21+I22+I23&gt;9,9,I20+I21+I22+I23)</f>
        <v>0</v>
      </c>
      <c r="L23" s="36"/>
      <c r="M23" s="37">
        <f>M15+K23</f>
        <v>0</v>
      </c>
      <c r="N23" s="36">
        <f>IF(M15&lt;18,18-M15,0)</f>
        <v>18</v>
      </c>
      <c r="O23" s="37">
        <f>IF(N23&gt;K23,K23*0.35,N23*0.35)</f>
        <v>0</v>
      </c>
    </row>
    <row r="24" spans="1:15" x14ac:dyDescent="0.25">
      <c r="A24" s="38" t="s">
        <v>31</v>
      </c>
      <c r="B24" s="39"/>
      <c r="C24" s="39"/>
      <c r="D24" s="39"/>
      <c r="E24" s="39"/>
      <c r="F24" s="39"/>
      <c r="G24" s="39"/>
      <c r="H24" s="40"/>
      <c r="I24" s="41">
        <f>O23</f>
        <v>0</v>
      </c>
      <c r="L24" s="37"/>
    </row>
    <row r="25" spans="1:15" ht="27" customHeight="1" x14ac:dyDescent="0.25">
      <c r="A25" s="50" t="s">
        <v>32</v>
      </c>
      <c r="B25" s="50"/>
      <c r="C25" s="50"/>
      <c r="D25" s="50"/>
      <c r="E25" s="50"/>
      <c r="F25" s="50"/>
      <c r="G25" s="50"/>
      <c r="H25" s="50"/>
      <c r="I25" s="50"/>
      <c r="O25" s="37">
        <f>O15+O23</f>
        <v>0</v>
      </c>
    </row>
    <row r="26" spans="1:15" ht="24" customHeight="1" x14ac:dyDescent="0.25">
      <c r="A26" s="51" t="str">
        <f>IF(M23&gt;18,"[*** Totale esperienze lavorative superiori a 18 quadrimestri: punteggio riproporzionato ***]",IF(I20+I21+I22+I23&gt;9,"[*** Totale requisiti aggiuntivi superiore al massimo previsto, punteggio riproporzionato ***]",""))</f>
        <v/>
      </c>
      <c r="B26" s="51"/>
      <c r="C26" s="51"/>
      <c r="D26" s="51"/>
      <c r="E26" s="51"/>
      <c r="F26" s="51"/>
      <c r="G26" s="51"/>
      <c r="H26" s="51"/>
      <c r="I26" s="51"/>
    </row>
    <row r="27" spans="1:15" ht="25.5" customHeight="1" x14ac:dyDescent="0.25">
      <c r="A27" s="52" t="s">
        <v>33</v>
      </c>
      <c r="B27" s="52"/>
      <c r="C27" s="52"/>
      <c r="D27" s="52"/>
      <c r="E27" s="52"/>
      <c r="F27" s="52"/>
      <c r="G27" s="52"/>
      <c r="H27" s="52"/>
      <c r="I27" s="52"/>
    </row>
    <row r="28" spans="1:15" ht="17.25" customHeight="1" x14ac:dyDescent="0.25">
      <c r="A28" s="53" t="s">
        <v>34</v>
      </c>
      <c r="B28" s="53"/>
      <c r="C28" s="53"/>
      <c r="D28" s="53"/>
      <c r="E28" s="53"/>
      <c r="F28" s="53"/>
      <c r="G28" s="53"/>
      <c r="H28" s="53"/>
      <c r="I28" s="53"/>
    </row>
    <row r="29" spans="1:15" ht="7.5" customHeight="1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15" x14ac:dyDescent="0.25">
      <c r="A30" s="6"/>
      <c r="B30" s="6" t="s">
        <v>35</v>
      </c>
      <c r="C30" s="54"/>
      <c r="D30" s="6"/>
      <c r="E30" s="6"/>
      <c r="F30" s="6"/>
      <c r="G30" s="55" t="s">
        <v>36</v>
      </c>
      <c r="H30" s="55"/>
      <c r="I30" s="55"/>
    </row>
    <row r="31" spans="1:15" x14ac:dyDescent="0.25">
      <c r="A31" s="6"/>
      <c r="B31" s="6"/>
      <c r="C31" s="6"/>
      <c r="D31" s="6"/>
      <c r="E31" s="6"/>
      <c r="F31" s="6"/>
      <c r="G31" s="56"/>
      <c r="H31" s="56"/>
      <c r="I31" s="56"/>
    </row>
  </sheetData>
  <sheetProtection password="E666" sheet="1" objects="1" scenarios="1" selectLockedCells="1"/>
  <mergeCells count="31">
    <mergeCell ref="A25:I25"/>
    <mergeCell ref="A26:I26"/>
    <mergeCell ref="A27:I27"/>
    <mergeCell ref="A28:I28"/>
    <mergeCell ref="G30:I30"/>
    <mergeCell ref="G31:I31"/>
    <mergeCell ref="B19:H19"/>
    <mergeCell ref="B20:H20"/>
    <mergeCell ref="B21:H21"/>
    <mergeCell ref="B22:H22"/>
    <mergeCell ref="B23:H23"/>
    <mergeCell ref="A24:H24"/>
    <mergeCell ref="B12:G12"/>
    <mergeCell ref="B13:G13"/>
    <mergeCell ref="B14:G14"/>
    <mergeCell ref="B15:G15"/>
    <mergeCell ref="A16:G16"/>
    <mergeCell ref="A17:I17"/>
    <mergeCell ref="A6:A7"/>
    <mergeCell ref="B6:G7"/>
    <mergeCell ref="B8:G8"/>
    <mergeCell ref="B9:G9"/>
    <mergeCell ref="B10:G10"/>
    <mergeCell ref="B11:G11"/>
    <mergeCell ref="A1:H1"/>
    <mergeCell ref="B3:D3"/>
    <mergeCell ref="E3:G3"/>
    <mergeCell ref="H3:I3"/>
    <mergeCell ref="B4:D4"/>
    <mergeCell ref="E4:G4"/>
    <mergeCell ref="H4:I4"/>
  </mergeCells>
  <pageMargins left="0.31496062992125984" right="0.31496062992125984" top="0.15748031496062992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J_INF_2p</vt:lpstr>
      <vt:lpstr>J_INF_2p!Area_stampa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dcterms:created xsi:type="dcterms:W3CDTF">2019-04-17T13:49:42Z</dcterms:created>
  <dcterms:modified xsi:type="dcterms:W3CDTF">2019-04-17T13:51:06Z</dcterms:modified>
</cp:coreProperties>
</file>